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lount\Desktop\"/>
    </mc:Choice>
  </mc:AlternateContent>
  <bookViews>
    <workbookView xWindow="0" yWindow="0" windowWidth="20490" windowHeight="7755" activeTab="1"/>
  </bookViews>
  <sheets>
    <sheet name="Manufacturing Imperfections" sheetId="1" r:id="rId1"/>
    <sheet name="Control Chart" sheetId="9" r:id="rId2"/>
  </sheets>
  <calcPr calcId="152511"/>
</workbook>
</file>

<file path=xl/calcChain.xml><?xml version="1.0" encoding="utf-8"?>
<calcChain xmlns="http://schemas.openxmlformats.org/spreadsheetml/2006/main">
  <c r="J14" i="1" l="1"/>
  <c r="J15" i="1"/>
  <c r="K17" i="1" s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K15" i="1"/>
  <c r="K19" i="1"/>
  <c r="K23" i="1"/>
  <c r="K27" i="1"/>
  <c r="K31" i="1"/>
  <c r="K35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I14" i="1"/>
  <c r="I18" i="1"/>
  <c r="I22" i="1"/>
  <c r="I26" i="1"/>
  <c r="I30" i="1"/>
  <c r="I34" i="1"/>
  <c r="I15" i="1" l="1"/>
  <c r="I32" i="1"/>
  <c r="I24" i="1"/>
  <c r="I16" i="1"/>
  <c r="K29" i="1"/>
  <c r="K21" i="1"/>
  <c r="L14" i="1"/>
  <c r="I36" i="1"/>
  <c r="I28" i="1"/>
  <c r="I20" i="1"/>
  <c r="K33" i="1"/>
  <c r="K25" i="1"/>
  <c r="K14" i="1"/>
  <c r="L15" i="1"/>
  <c r="M15" i="1"/>
  <c r="M14" i="1"/>
  <c r="K36" i="1"/>
  <c r="I35" i="1"/>
  <c r="I33" i="1"/>
  <c r="I31" i="1"/>
  <c r="I29" i="1"/>
  <c r="I27" i="1"/>
  <c r="I25" i="1"/>
  <c r="I23" i="1"/>
  <c r="I21" i="1"/>
  <c r="I19" i="1"/>
  <c r="I17" i="1"/>
  <c r="K34" i="1"/>
  <c r="L34" i="1" s="1"/>
  <c r="K32" i="1"/>
  <c r="M32" i="1" s="1"/>
  <c r="K30" i="1"/>
  <c r="M30" i="1" s="1"/>
  <c r="K28" i="1"/>
  <c r="M28" i="1" s="1"/>
  <c r="K26" i="1"/>
  <c r="M26" i="1" s="1"/>
  <c r="K24" i="1"/>
  <c r="M24" i="1" s="1"/>
  <c r="K22" i="1"/>
  <c r="L22" i="1" s="1"/>
  <c r="K20" i="1"/>
  <c r="M20" i="1" s="1"/>
  <c r="K18" i="1"/>
  <c r="M18" i="1" s="1"/>
  <c r="K16" i="1"/>
  <c r="M16" i="1" l="1"/>
  <c r="M36" i="1"/>
  <c r="L23" i="1"/>
  <c r="M23" i="1"/>
  <c r="L17" i="1"/>
  <c r="M17" i="1"/>
  <c r="L21" i="1"/>
  <c r="M21" i="1"/>
  <c r="L25" i="1"/>
  <c r="M25" i="1"/>
  <c r="L29" i="1"/>
  <c r="M29" i="1"/>
  <c r="L33" i="1"/>
  <c r="M33" i="1"/>
  <c r="L16" i="1"/>
  <c r="L20" i="1"/>
  <c r="L24" i="1"/>
  <c r="L28" i="1"/>
  <c r="L32" i="1"/>
  <c r="L36" i="1"/>
  <c r="M34" i="1"/>
  <c r="M22" i="1"/>
  <c r="L19" i="1"/>
  <c r="M19" i="1"/>
  <c r="L27" i="1"/>
  <c r="M27" i="1"/>
  <c r="L31" i="1"/>
  <c r="M31" i="1"/>
  <c r="L35" i="1"/>
  <c r="M35" i="1"/>
  <c r="L18" i="1"/>
  <c r="L26" i="1"/>
  <c r="L30" i="1"/>
</calcChain>
</file>

<file path=xl/sharedStrings.xml><?xml version="1.0" encoding="utf-8"?>
<sst xmlns="http://schemas.openxmlformats.org/spreadsheetml/2006/main" count="27" uniqueCount="27">
  <si>
    <t>Date</t>
  </si>
  <si>
    <t>Standard Deviation</t>
  </si>
  <si>
    <t>Mean (Daily Average)</t>
  </si>
  <si>
    <t>Lower Control Limit</t>
  </si>
  <si>
    <t>Upper Control Limit</t>
  </si>
  <si>
    <t>Sample Mean (Average of All Means)</t>
  </si>
  <si>
    <t>Number of Imperfections</t>
  </si>
  <si>
    <t>Sample 1</t>
  </si>
  <si>
    <t>Sample 2</t>
  </si>
  <si>
    <t>Sample 3</t>
  </si>
  <si>
    <t>Sample 4</t>
  </si>
  <si>
    <t>Sample 5</t>
  </si>
  <si>
    <t>Sample Standard Deviation</t>
  </si>
  <si>
    <t>Plant Name:</t>
  </si>
  <si>
    <t>QC Tech:</t>
  </si>
  <si>
    <t>Dept:</t>
  </si>
  <si>
    <t>Notes:</t>
  </si>
  <si>
    <t>Equipment ID:</t>
  </si>
  <si>
    <t>#1</t>
  </si>
  <si>
    <t>Quality Assurance</t>
  </si>
  <si>
    <t>Press 4</t>
  </si>
  <si>
    <t>Report Date:</t>
  </si>
  <si>
    <t>Start date:</t>
  </si>
  <si>
    <t>End date:</t>
  </si>
  <si>
    <t>Control Chart for Printing Books</t>
  </si>
  <si>
    <t>Desired level</t>
  </si>
  <si>
    <t>Ms. Blount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</si>
</sst>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b/>
      <sz val="10"/>
      <color indexed="16"/>
      <name val="Tahoma"/>
      <family val="2"/>
    </font>
    <font>
      <b/>
      <sz val="10"/>
      <color indexed="58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sz val="10"/>
      <color indexed="16"/>
      <name val="Tahoma"/>
      <family val="2"/>
    </font>
    <font>
      <sz val="10"/>
      <color indexed="58"/>
      <name val="Tahoma"/>
      <family val="2"/>
    </font>
    <font>
      <sz val="10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0" fillId="0" borderId="0" xfId="0" applyBorder="1"/>
    <xf numFmtId="0" fontId="1" fillId="0" borderId="0" xfId="0" applyFont="1" applyBorder="1"/>
    <xf numFmtId="14" fontId="0" fillId="0" borderId="0" xfId="0" applyNumberFormat="1" applyBorder="1"/>
    <xf numFmtId="0" fontId="0" fillId="0" borderId="0" xfId="0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left"/>
    </xf>
    <xf numFmtId="0" fontId="4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4" fillId="0" borderId="0" xfId="0" applyFont="1" applyAlignment="1">
      <alignment vertical="center"/>
    </xf>
    <xf numFmtId="14" fontId="4" fillId="0" borderId="6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164" fontId="9" fillId="2" borderId="6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2" fontId="11" fillId="2" borderId="6" xfId="0" applyNumberFormat="1" applyFont="1" applyFill="1" applyBorder="1" applyAlignment="1">
      <alignment vertical="center"/>
    </xf>
    <xf numFmtId="2" fontId="12" fillId="2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/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7EB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Average Daily Imperfections with Control Limits</a:t>
            </a:r>
          </a:p>
        </c:rich>
      </c:tx>
      <c:layout>
        <c:manualLayout>
          <c:xMode val="edge"/>
          <c:yMode val="edge"/>
          <c:x val="9.6559378468368484E-2"/>
          <c:y val="6.3621533442088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21087680355167E-2"/>
          <c:y val="0.18107667210440456"/>
          <c:w val="0.90455049944506105"/>
          <c:h val="0.68189233278955952"/>
        </c:manualLayout>
      </c:layout>
      <c:lineChart>
        <c:grouping val="standard"/>
        <c:varyColors val="0"/>
        <c:ser>
          <c:idx val="0"/>
          <c:order val="0"/>
          <c:tx>
            <c:v>Average Daily Imperfections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'Manufacturing Imperfections'!$B$14:$B$36</c:f>
              <c:numCache>
                <c:formatCode>m/d/yyyy</c:formatCod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numCache>
            </c:numRef>
          </c:cat>
          <c:val>
            <c:numRef>
              <c:f>'Manufacturing Imperfections'!$H$14:$H$36</c:f>
              <c:numCache>
                <c:formatCode>0.0</c:formatCode>
                <c:ptCount val="23"/>
                <c:pt idx="0">
                  <c:v>2.8</c:v>
                </c:pt>
                <c:pt idx="1">
                  <c:v>2.4</c:v>
                </c:pt>
                <c:pt idx="2">
                  <c:v>2.4</c:v>
                </c:pt>
                <c:pt idx="3">
                  <c:v>4.2</c:v>
                </c:pt>
                <c:pt idx="4">
                  <c:v>1.8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1.8</c:v>
                </c:pt>
                <c:pt idx="16">
                  <c:v>2.6</c:v>
                </c:pt>
                <c:pt idx="17">
                  <c:v>2</c:v>
                </c:pt>
                <c:pt idx="18">
                  <c:v>2.4</c:v>
                </c:pt>
                <c:pt idx="19">
                  <c:v>2.4</c:v>
                </c:pt>
                <c:pt idx="20">
                  <c:v>2.2000000000000002</c:v>
                </c:pt>
                <c:pt idx="21">
                  <c:v>2.8</c:v>
                </c:pt>
                <c:pt idx="2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v>Sample Mean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'Manufacturing Imperfections'!$B$14:$B$36</c:f>
              <c:numCache>
                <c:formatCode>m/d/yyyy</c:formatCod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numCache>
            </c:numRef>
          </c:cat>
          <c:val>
            <c:numRef>
              <c:f>'Manufacturing Imperfections'!$I$14:$I$36</c:f>
              <c:numCache>
                <c:formatCode>0.00</c:formatCode>
                <c:ptCount val="23"/>
                <c:pt idx="0">
                  <c:v>2.5043478260869563</c:v>
                </c:pt>
                <c:pt idx="1">
                  <c:v>2.5043478260869563</c:v>
                </c:pt>
                <c:pt idx="2">
                  <c:v>2.5043478260869563</c:v>
                </c:pt>
                <c:pt idx="3">
                  <c:v>2.5043478260869563</c:v>
                </c:pt>
                <c:pt idx="4">
                  <c:v>2.5043478260869563</c:v>
                </c:pt>
                <c:pt idx="5">
                  <c:v>2.5043478260869563</c:v>
                </c:pt>
                <c:pt idx="6">
                  <c:v>2.5043478260869563</c:v>
                </c:pt>
                <c:pt idx="7">
                  <c:v>2.5043478260869563</c:v>
                </c:pt>
                <c:pt idx="8">
                  <c:v>2.5043478260869563</c:v>
                </c:pt>
                <c:pt idx="9">
                  <c:v>2.5043478260869563</c:v>
                </c:pt>
                <c:pt idx="10">
                  <c:v>2.5043478260869563</c:v>
                </c:pt>
                <c:pt idx="11">
                  <c:v>2.5043478260869563</c:v>
                </c:pt>
                <c:pt idx="12">
                  <c:v>2.5043478260869563</c:v>
                </c:pt>
                <c:pt idx="13">
                  <c:v>2.5043478260869563</c:v>
                </c:pt>
                <c:pt idx="14">
                  <c:v>2.5043478260869563</c:v>
                </c:pt>
                <c:pt idx="15">
                  <c:v>2.5043478260869563</c:v>
                </c:pt>
                <c:pt idx="16">
                  <c:v>2.5043478260869563</c:v>
                </c:pt>
                <c:pt idx="17">
                  <c:v>2.5043478260869563</c:v>
                </c:pt>
                <c:pt idx="18">
                  <c:v>2.5043478260869563</c:v>
                </c:pt>
                <c:pt idx="19">
                  <c:v>2.5043478260869563</c:v>
                </c:pt>
                <c:pt idx="20">
                  <c:v>2.5043478260869563</c:v>
                </c:pt>
                <c:pt idx="21">
                  <c:v>2.5043478260869563</c:v>
                </c:pt>
                <c:pt idx="22">
                  <c:v>2.5043478260869563</c:v>
                </c:pt>
              </c:numCache>
            </c:numRef>
          </c:val>
          <c:smooth val="0"/>
        </c:ser>
        <c:ser>
          <c:idx val="2"/>
          <c:order val="2"/>
          <c:tx>
            <c:v>Lower Control Limit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'Manufacturing Imperfections'!$B$14:$B$36</c:f>
              <c:numCache>
                <c:formatCode>m/d/yyyy</c:formatCod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numCache>
            </c:numRef>
          </c:cat>
          <c:val>
            <c:numRef>
              <c:f>'Manufacturing Imperfections'!$L$14:$L$36</c:f>
              <c:numCache>
                <c:formatCode>0.00</c:formatCode>
                <c:ptCount val="23"/>
                <c:pt idx="0">
                  <c:v>0.92664790266722807</c:v>
                </c:pt>
                <c:pt idx="1">
                  <c:v>0.92664790266722807</c:v>
                </c:pt>
                <c:pt idx="2">
                  <c:v>0.92664790266722807</c:v>
                </c:pt>
                <c:pt idx="3">
                  <c:v>0.92664790266722807</c:v>
                </c:pt>
                <c:pt idx="4">
                  <c:v>0.92664790266722807</c:v>
                </c:pt>
                <c:pt idx="5">
                  <c:v>0.92664790266722807</c:v>
                </c:pt>
                <c:pt idx="6">
                  <c:v>0.92664790266722807</c:v>
                </c:pt>
                <c:pt idx="7">
                  <c:v>0.92664790266722807</c:v>
                </c:pt>
                <c:pt idx="8">
                  <c:v>0.92664790266722807</c:v>
                </c:pt>
                <c:pt idx="9">
                  <c:v>0.92664790266722807</c:v>
                </c:pt>
                <c:pt idx="10">
                  <c:v>0.92664790266722807</c:v>
                </c:pt>
                <c:pt idx="11">
                  <c:v>0.92664790266722807</c:v>
                </c:pt>
                <c:pt idx="12">
                  <c:v>0.92664790266722807</c:v>
                </c:pt>
                <c:pt idx="13">
                  <c:v>0.92664790266722807</c:v>
                </c:pt>
                <c:pt idx="14">
                  <c:v>0.92664790266722807</c:v>
                </c:pt>
                <c:pt idx="15">
                  <c:v>0.92664790266722807</c:v>
                </c:pt>
                <c:pt idx="16">
                  <c:v>0.92664790266722807</c:v>
                </c:pt>
                <c:pt idx="17">
                  <c:v>0.92664790266722807</c:v>
                </c:pt>
                <c:pt idx="18">
                  <c:v>0.92664790266722807</c:v>
                </c:pt>
                <c:pt idx="19">
                  <c:v>0.92664790266722807</c:v>
                </c:pt>
                <c:pt idx="20">
                  <c:v>0.92664790266722807</c:v>
                </c:pt>
                <c:pt idx="21">
                  <c:v>0.92664790266722807</c:v>
                </c:pt>
                <c:pt idx="22">
                  <c:v>0.92664790266722807</c:v>
                </c:pt>
              </c:numCache>
            </c:numRef>
          </c:val>
          <c:smooth val="0"/>
        </c:ser>
        <c:ser>
          <c:idx val="3"/>
          <c:order val="3"/>
          <c:tx>
            <c:v>Upper Control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'Manufacturing Imperfections'!$B$14:$B$36</c:f>
              <c:numCache>
                <c:formatCode>m/d/yyyy</c:formatCod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numCache>
            </c:numRef>
          </c:cat>
          <c:val>
            <c:numRef>
              <c:f>'Manufacturing Imperfections'!$M$14:$M$36</c:f>
              <c:numCache>
                <c:formatCode>0.00</c:formatCode>
                <c:ptCount val="23"/>
                <c:pt idx="0">
                  <c:v>4.0820477495066845</c:v>
                </c:pt>
                <c:pt idx="1">
                  <c:v>4.0820477495066845</c:v>
                </c:pt>
                <c:pt idx="2">
                  <c:v>4.0820477495066845</c:v>
                </c:pt>
                <c:pt idx="3">
                  <c:v>4.0820477495066845</c:v>
                </c:pt>
                <c:pt idx="4">
                  <c:v>4.0820477495066845</c:v>
                </c:pt>
                <c:pt idx="5">
                  <c:v>4.0820477495066845</c:v>
                </c:pt>
                <c:pt idx="6">
                  <c:v>4.0820477495066845</c:v>
                </c:pt>
                <c:pt idx="7">
                  <c:v>4.0820477495066845</c:v>
                </c:pt>
                <c:pt idx="8">
                  <c:v>4.0820477495066845</c:v>
                </c:pt>
                <c:pt idx="9">
                  <c:v>4.0820477495066845</c:v>
                </c:pt>
                <c:pt idx="10">
                  <c:v>4.0820477495066845</c:v>
                </c:pt>
                <c:pt idx="11">
                  <c:v>4.0820477495066845</c:v>
                </c:pt>
                <c:pt idx="12">
                  <c:v>4.0820477495066845</c:v>
                </c:pt>
                <c:pt idx="13">
                  <c:v>4.0820477495066845</c:v>
                </c:pt>
                <c:pt idx="14">
                  <c:v>4.0820477495066845</c:v>
                </c:pt>
                <c:pt idx="15">
                  <c:v>4.0820477495066845</c:v>
                </c:pt>
                <c:pt idx="16">
                  <c:v>4.0820477495066845</c:v>
                </c:pt>
                <c:pt idx="17">
                  <c:v>4.0820477495066845</c:v>
                </c:pt>
                <c:pt idx="18">
                  <c:v>4.0820477495066845</c:v>
                </c:pt>
                <c:pt idx="19">
                  <c:v>4.0820477495066845</c:v>
                </c:pt>
                <c:pt idx="20">
                  <c:v>4.0820477495066845</c:v>
                </c:pt>
                <c:pt idx="21">
                  <c:v>4.0820477495066845</c:v>
                </c:pt>
                <c:pt idx="22">
                  <c:v>4.0820477495066845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00568"/>
        <c:axId val="62006472"/>
      </c:lineChart>
      <c:dateAx>
        <c:axId val="2042005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2006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2006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00568"/>
        <c:crosses val="autoZero"/>
        <c:crossBetween val="between"/>
      </c:valAx>
      <c:spPr>
        <a:solidFill>
          <a:srgbClr val="D7EBF2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62930077691457"/>
          <c:y val="1.794453507340946E-2"/>
          <c:w val="0.23973362930077691"/>
          <c:h val="0.156606851549755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9"/>
  <sheetViews>
    <sheetView showGridLines="0" workbookViewId="0">
      <selection activeCell="F9" sqref="F9"/>
    </sheetView>
  </sheetViews>
  <sheetFormatPr defaultRowHeight="12.75" x14ac:dyDescent="0.2"/>
  <cols>
    <col min="1" max="1" width="14.5703125" customWidth="1"/>
    <col min="2" max="2" width="16.42578125" bestFit="1" customWidth="1"/>
    <col min="3" max="7" width="4.85546875" customWidth="1"/>
    <col min="8" max="13" width="9.85546875" customWidth="1"/>
  </cols>
  <sheetData>
    <row r="1" spans="1:13" ht="4.5" customHeight="1" x14ac:dyDescent="0.2"/>
    <row r="2" spans="1:13" s="5" customFormat="1" ht="39" customHeight="1" x14ac:dyDescent="0.2">
      <c r="A2" s="29" t="s">
        <v>24</v>
      </c>
      <c r="B2" s="29"/>
      <c r="C2" s="29"/>
      <c r="D2" s="29"/>
      <c r="E2" s="29"/>
      <c r="F2" s="29"/>
      <c r="G2" s="29"/>
      <c r="H2" s="29"/>
    </row>
    <row r="3" spans="1:13" x14ac:dyDescent="0.2">
      <c r="A3" s="6" t="s">
        <v>13</v>
      </c>
      <c r="B3" s="7" t="s">
        <v>18</v>
      </c>
      <c r="C3" s="8"/>
      <c r="D3" s="8"/>
      <c r="E3" s="8"/>
      <c r="F3" s="8"/>
      <c r="G3" s="8"/>
      <c r="H3" s="26" t="s">
        <v>16</v>
      </c>
      <c r="I3" s="27"/>
      <c r="J3" s="27"/>
      <c r="K3" s="27"/>
      <c r="L3" s="27"/>
      <c r="M3" s="28"/>
    </row>
    <row r="4" spans="1:13" x14ac:dyDescent="0.2">
      <c r="A4" s="6" t="s">
        <v>21</v>
      </c>
      <c r="B4" s="9">
        <v>38385</v>
      </c>
      <c r="C4" s="8"/>
      <c r="D4" s="8"/>
      <c r="E4" s="10"/>
      <c r="F4" s="10"/>
      <c r="G4" s="10"/>
      <c r="H4" s="31"/>
      <c r="I4" s="32"/>
      <c r="J4" s="32"/>
      <c r="K4" s="32"/>
      <c r="L4" s="32"/>
      <c r="M4" s="33"/>
    </row>
    <row r="5" spans="1:13" x14ac:dyDescent="0.2">
      <c r="A5" s="6" t="s">
        <v>14</v>
      </c>
      <c r="B5" s="7" t="s">
        <v>26</v>
      </c>
      <c r="C5" s="8"/>
      <c r="D5" s="8"/>
      <c r="E5" s="10"/>
      <c r="F5" s="10"/>
      <c r="G5" s="10"/>
      <c r="H5" s="31"/>
      <c r="I5" s="32"/>
      <c r="J5" s="32"/>
      <c r="K5" s="32"/>
      <c r="L5" s="32"/>
      <c r="M5" s="33"/>
    </row>
    <row r="6" spans="1:13" x14ac:dyDescent="0.2">
      <c r="A6" s="6" t="s">
        <v>15</v>
      </c>
      <c r="B6" s="7" t="s">
        <v>19</v>
      </c>
      <c r="C6" s="8"/>
      <c r="D6" s="8"/>
      <c r="E6" s="8"/>
      <c r="F6" s="8"/>
      <c r="G6" s="8"/>
      <c r="H6" s="31"/>
      <c r="I6" s="32"/>
      <c r="J6" s="32"/>
      <c r="K6" s="32"/>
      <c r="L6" s="32"/>
      <c r="M6" s="33"/>
    </row>
    <row r="7" spans="1:13" x14ac:dyDescent="0.2">
      <c r="A7" s="6" t="s">
        <v>17</v>
      </c>
      <c r="B7" s="7" t="s">
        <v>20</v>
      </c>
      <c r="C7" s="8"/>
      <c r="D7" s="8"/>
      <c r="E7" s="8"/>
      <c r="F7" s="8"/>
      <c r="G7" s="8"/>
      <c r="H7" s="31"/>
      <c r="I7" s="32"/>
      <c r="J7" s="32"/>
      <c r="K7" s="32"/>
      <c r="L7" s="32"/>
      <c r="M7" s="33"/>
    </row>
    <row r="8" spans="1:13" x14ac:dyDescent="0.2">
      <c r="A8" s="6" t="s">
        <v>22</v>
      </c>
      <c r="B8" s="9">
        <v>42511</v>
      </c>
      <c r="C8" s="8"/>
      <c r="D8" s="8"/>
      <c r="E8" s="8"/>
      <c r="F8" s="8"/>
      <c r="G8" s="11"/>
      <c r="H8" s="31"/>
      <c r="I8" s="32"/>
      <c r="J8" s="32"/>
      <c r="K8" s="32"/>
      <c r="L8" s="32"/>
      <c r="M8" s="33"/>
    </row>
    <row r="9" spans="1:13" x14ac:dyDescent="0.2">
      <c r="A9" s="6" t="s">
        <v>23</v>
      </c>
      <c r="B9" s="9">
        <v>42521</v>
      </c>
      <c r="C9" s="8"/>
      <c r="D9" s="8"/>
      <c r="E9" s="8"/>
      <c r="F9" s="8"/>
      <c r="G9" s="11"/>
      <c r="H9" s="34"/>
      <c r="I9" s="35"/>
      <c r="J9" s="35"/>
      <c r="K9" s="35"/>
      <c r="L9" s="35"/>
      <c r="M9" s="36"/>
    </row>
    <row r="10" spans="1:13" x14ac:dyDescent="0.2">
      <c r="A10" s="6" t="s">
        <v>25</v>
      </c>
      <c r="B10" s="12">
        <v>1</v>
      </c>
      <c r="C10" s="8"/>
      <c r="D10" s="8"/>
      <c r="E10" s="8"/>
      <c r="F10" s="8"/>
      <c r="G10" s="11"/>
      <c r="H10" s="11"/>
      <c r="I10" s="11"/>
      <c r="J10" s="11"/>
      <c r="K10" s="11"/>
      <c r="L10" s="11"/>
      <c r="M10" s="11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8"/>
      <c r="B12" s="13"/>
      <c r="C12" s="37" t="s">
        <v>6</v>
      </c>
      <c r="D12" s="37"/>
      <c r="E12" s="37"/>
      <c r="F12" s="37"/>
      <c r="G12" s="37"/>
      <c r="H12" s="38" t="s">
        <v>2</v>
      </c>
      <c r="I12" s="39" t="s">
        <v>5</v>
      </c>
      <c r="J12" s="40" t="s">
        <v>1</v>
      </c>
      <c r="K12" s="40" t="s">
        <v>12</v>
      </c>
      <c r="L12" s="41" t="s">
        <v>3</v>
      </c>
      <c r="M12" s="30" t="s">
        <v>4</v>
      </c>
    </row>
    <row r="13" spans="1:13" ht="56.25" customHeight="1" x14ac:dyDescent="0.2">
      <c r="A13" s="8"/>
      <c r="B13" s="14" t="s">
        <v>0</v>
      </c>
      <c r="C13" s="15" t="s">
        <v>7</v>
      </c>
      <c r="D13" s="16" t="s">
        <v>8</v>
      </c>
      <c r="E13" s="16" t="s">
        <v>9</v>
      </c>
      <c r="F13" s="16" t="s">
        <v>10</v>
      </c>
      <c r="G13" s="17" t="s">
        <v>11</v>
      </c>
      <c r="H13" s="38"/>
      <c r="I13" s="39"/>
      <c r="J13" s="40"/>
      <c r="K13" s="40"/>
      <c r="L13" s="41"/>
      <c r="M13" s="30"/>
    </row>
    <row r="14" spans="1:13" s="5" customFormat="1" ht="15.95" customHeight="1" x14ac:dyDescent="0.2">
      <c r="A14" s="18"/>
      <c r="B14" s="19">
        <v>38353</v>
      </c>
      <c r="C14" s="20">
        <v>0</v>
      </c>
      <c r="D14" s="20">
        <v>3</v>
      </c>
      <c r="E14" s="20">
        <v>2</v>
      </c>
      <c r="F14" s="20">
        <v>5</v>
      </c>
      <c r="G14" s="20">
        <v>4</v>
      </c>
      <c r="H14" s="21">
        <f>AVERAGE(C14:G14)</f>
        <v>2.8</v>
      </c>
      <c r="I14" s="22">
        <f t="shared" ref="I14:I35" si="0">AVERAGE($H$14:$H$36)</f>
        <v>2.5043478260869563</v>
      </c>
      <c r="J14" s="23">
        <f t="shared" ref="J14:J34" si="1">STDEV(C14:G14)</f>
        <v>1.9235384061671343</v>
      </c>
      <c r="K14" s="23">
        <f t="shared" ref="K14:K35" si="2">AVERAGE($J$14:$J$36)</f>
        <v>1.5776999234197282</v>
      </c>
      <c r="L14" s="24">
        <f>I14-($B$10*K14)</f>
        <v>0.92664790266722807</v>
      </c>
      <c r="M14" s="25">
        <f>I14+($B$10*K14)</f>
        <v>4.0820477495066845</v>
      </c>
    </row>
    <row r="15" spans="1:13" s="5" customFormat="1" ht="15.95" customHeight="1" x14ac:dyDescent="0.2">
      <c r="A15" s="18"/>
      <c r="B15" s="19">
        <v>38354</v>
      </c>
      <c r="C15" s="20">
        <v>4</v>
      </c>
      <c r="D15" s="20">
        <v>3</v>
      </c>
      <c r="E15" s="20">
        <v>1</v>
      </c>
      <c r="F15" s="20">
        <v>3</v>
      </c>
      <c r="G15" s="20">
        <v>1</v>
      </c>
      <c r="H15" s="21">
        <f t="shared" ref="H15:H34" si="3">AVERAGE(C15:G15)</f>
        <v>2.4</v>
      </c>
      <c r="I15" s="22">
        <f t="shared" si="0"/>
        <v>2.5043478260869563</v>
      </c>
      <c r="J15" s="23">
        <f t="shared" si="1"/>
        <v>1.3416407864998738</v>
      </c>
      <c r="K15" s="23">
        <f t="shared" si="2"/>
        <v>1.5776999234197282</v>
      </c>
      <c r="L15" s="24">
        <f t="shared" ref="L15:L36" si="4">I15-($B$10*K15)</f>
        <v>0.92664790266722807</v>
      </c>
      <c r="M15" s="25">
        <f t="shared" ref="M15:M36" si="5">I15+($B$10*K15)</f>
        <v>4.0820477495066845</v>
      </c>
    </row>
    <row r="16" spans="1:13" s="5" customFormat="1" ht="15.95" customHeight="1" x14ac:dyDescent="0.2">
      <c r="A16" s="18"/>
      <c r="B16" s="19">
        <v>38355</v>
      </c>
      <c r="C16" s="20">
        <v>3</v>
      </c>
      <c r="D16" s="20">
        <v>4</v>
      </c>
      <c r="E16" s="20">
        <v>2</v>
      </c>
      <c r="F16" s="20">
        <v>3</v>
      </c>
      <c r="G16" s="20">
        <v>0</v>
      </c>
      <c r="H16" s="21">
        <f t="shared" si="3"/>
        <v>2.4</v>
      </c>
      <c r="I16" s="22">
        <f t="shared" si="0"/>
        <v>2.5043478260869563</v>
      </c>
      <c r="J16" s="23">
        <f t="shared" si="1"/>
        <v>1.51657508881031</v>
      </c>
      <c r="K16" s="23">
        <f t="shared" si="2"/>
        <v>1.5776999234197282</v>
      </c>
      <c r="L16" s="24">
        <f t="shared" si="4"/>
        <v>0.92664790266722807</v>
      </c>
      <c r="M16" s="25">
        <f t="shared" si="5"/>
        <v>4.0820477495066845</v>
      </c>
    </row>
    <row r="17" spans="1:13" s="5" customFormat="1" ht="15.95" customHeight="1" x14ac:dyDescent="0.2">
      <c r="A17" s="18"/>
      <c r="B17" s="19">
        <v>38356</v>
      </c>
      <c r="C17" s="20">
        <v>5</v>
      </c>
      <c r="D17" s="20">
        <v>5</v>
      </c>
      <c r="E17" s="20">
        <v>4</v>
      </c>
      <c r="F17" s="20">
        <v>2</v>
      </c>
      <c r="G17" s="20">
        <v>5</v>
      </c>
      <c r="H17" s="21">
        <f t="shared" si="3"/>
        <v>4.2</v>
      </c>
      <c r="I17" s="22">
        <f t="shared" si="0"/>
        <v>2.5043478260869563</v>
      </c>
      <c r="J17" s="23">
        <f t="shared" si="1"/>
        <v>1.3038404810405295</v>
      </c>
      <c r="K17" s="23">
        <f t="shared" si="2"/>
        <v>1.5776999234197282</v>
      </c>
      <c r="L17" s="24">
        <f t="shared" si="4"/>
        <v>0.92664790266722807</v>
      </c>
      <c r="M17" s="25">
        <f t="shared" si="5"/>
        <v>4.0820477495066845</v>
      </c>
    </row>
    <row r="18" spans="1:13" s="5" customFormat="1" ht="15.95" customHeight="1" x14ac:dyDescent="0.2">
      <c r="A18" s="18"/>
      <c r="B18" s="19">
        <v>38357</v>
      </c>
      <c r="C18" s="20">
        <v>4</v>
      </c>
      <c r="D18" s="20">
        <v>0</v>
      </c>
      <c r="E18" s="20">
        <v>2</v>
      </c>
      <c r="F18" s="20">
        <v>1</v>
      </c>
      <c r="G18" s="20">
        <v>2</v>
      </c>
      <c r="H18" s="21">
        <f t="shared" si="3"/>
        <v>1.8</v>
      </c>
      <c r="I18" s="22">
        <f t="shared" si="0"/>
        <v>2.5043478260869563</v>
      </c>
      <c r="J18" s="23">
        <f t="shared" si="1"/>
        <v>1.4832396974191326</v>
      </c>
      <c r="K18" s="23">
        <f t="shared" si="2"/>
        <v>1.5776999234197282</v>
      </c>
      <c r="L18" s="24">
        <f t="shared" si="4"/>
        <v>0.92664790266722807</v>
      </c>
      <c r="M18" s="25">
        <f t="shared" si="5"/>
        <v>4.0820477495066845</v>
      </c>
    </row>
    <row r="19" spans="1:13" s="5" customFormat="1" ht="15.95" customHeight="1" x14ac:dyDescent="0.2">
      <c r="A19" s="18"/>
      <c r="B19" s="19">
        <v>38358</v>
      </c>
      <c r="C19" s="20">
        <v>4</v>
      </c>
      <c r="D19" s="20">
        <v>3</v>
      </c>
      <c r="E19" s="20">
        <v>4</v>
      </c>
      <c r="F19" s="20">
        <v>0</v>
      </c>
      <c r="G19" s="20">
        <v>3</v>
      </c>
      <c r="H19" s="21">
        <f t="shared" si="3"/>
        <v>2.8</v>
      </c>
      <c r="I19" s="22">
        <f t="shared" si="0"/>
        <v>2.5043478260869563</v>
      </c>
      <c r="J19" s="23">
        <f t="shared" si="1"/>
        <v>1.6431676725154982</v>
      </c>
      <c r="K19" s="23">
        <f t="shared" si="2"/>
        <v>1.5776999234197282</v>
      </c>
      <c r="L19" s="24">
        <f t="shared" si="4"/>
        <v>0.92664790266722807</v>
      </c>
      <c r="M19" s="25">
        <f t="shared" si="5"/>
        <v>4.0820477495066845</v>
      </c>
    </row>
    <row r="20" spans="1:13" s="5" customFormat="1" ht="15.95" customHeight="1" x14ac:dyDescent="0.2">
      <c r="A20" s="18"/>
      <c r="B20" s="19">
        <v>38359</v>
      </c>
      <c r="C20" s="20">
        <v>3</v>
      </c>
      <c r="D20" s="20">
        <v>5</v>
      </c>
      <c r="E20" s="20">
        <v>4</v>
      </c>
      <c r="F20" s="20">
        <v>4</v>
      </c>
      <c r="G20" s="20">
        <v>3</v>
      </c>
      <c r="H20" s="21">
        <f t="shared" si="3"/>
        <v>3.8</v>
      </c>
      <c r="I20" s="22">
        <f t="shared" si="0"/>
        <v>2.5043478260869563</v>
      </c>
      <c r="J20" s="23">
        <f t="shared" si="1"/>
        <v>0.83666002653407512</v>
      </c>
      <c r="K20" s="23">
        <f t="shared" si="2"/>
        <v>1.5776999234197282</v>
      </c>
      <c r="L20" s="24">
        <f t="shared" si="4"/>
        <v>0.92664790266722807</v>
      </c>
      <c r="M20" s="25">
        <f t="shared" si="5"/>
        <v>4.0820477495066845</v>
      </c>
    </row>
    <row r="21" spans="1:13" s="5" customFormat="1" ht="15.95" customHeight="1" x14ac:dyDescent="0.2">
      <c r="A21" s="18"/>
      <c r="B21" s="19">
        <v>38362</v>
      </c>
      <c r="C21" s="20">
        <v>3</v>
      </c>
      <c r="D21" s="20">
        <v>1</v>
      </c>
      <c r="E21" s="20">
        <v>3</v>
      </c>
      <c r="F21" s="20">
        <v>5</v>
      </c>
      <c r="G21" s="20">
        <v>5</v>
      </c>
      <c r="H21" s="21">
        <f t="shared" si="3"/>
        <v>3.4</v>
      </c>
      <c r="I21" s="22">
        <f t="shared" si="0"/>
        <v>2.5043478260869563</v>
      </c>
      <c r="J21" s="23">
        <f t="shared" si="1"/>
        <v>1.6733200530681513</v>
      </c>
      <c r="K21" s="23">
        <f t="shared" si="2"/>
        <v>1.5776999234197282</v>
      </c>
      <c r="L21" s="24">
        <f t="shared" si="4"/>
        <v>0.92664790266722807</v>
      </c>
      <c r="M21" s="25">
        <f t="shared" si="5"/>
        <v>4.0820477495066845</v>
      </c>
    </row>
    <row r="22" spans="1:13" s="5" customFormat="1" ht="15.95" customHeight="1" x14ac:dyDescent="0.2">
      <c r="A22" s="18"/>
      <c r="B22" s="19">
        <v>38363</v>
      </c>
      <c r="C22" s="20">
        <v>4</v>
      </c>
      <c r="D22" s="20">
        <v>3</v>
      </c>
      <c r="E22" s="20">
        <v>1</v>
      </c>
      <c r="F22" s="20">
        <v>4</v>
      </c>
      <c r="G22" s="20">
        <v>4</v>
      </c>
      <c r="H22" s="21">
        <f t="shared" si="3"/>
        <v>3.2</v>
      </c>
      <c r="I22" s="22">
        <f t="shared" si="0"/>
        <v>2.5043478260869563</v>
      </c>
      <c r="J22" s="23">
        <f t="shared" si="1"/>
        <v>1.3038404810405295</v>
      </c>
      <c r="K22" s="23">
        <f t="shared" si="2"/>
        <v>1.5776999234197282</v>
      </c>
      <c r="L22" s="24">
        <f t="shared" si="4"/>
        <v>0.92664790266722807</v>
      </c>
      <c r="M22" s="25">
        <f t="shared" si="5"/>
        <v>4.0820477495066845</v>
      </c>
    </row>
    <row r="23" spans="1:13" s="5" customFormat="1" ht="15.95" customHeight="1" x14ac:dyDescent="0.2">
      <c r="A23" s="18"/>
      <c r="B23" s="19">
        <v>38364</v>
      </c>
      <c r="C23" s="20">
        <v>0</v>
      </c>
      <c r="D23" s="20">
        <v>4</v>
      </c>
      <c r="E23" s="20">
        <v>4</v>
      </c>
      <c r="F23" s="20">
        <v>3</v>
      </c>
      <c r="G23" s="20">
        <v>5</v>
      </c>
      <c r="H23" s="21">
        <f t="shared" si="3"/>
        <v>3.2</v>
      </c>
      <c r="I23" s="22">
        <f t="shared" si="0"/>
        <v>2.5043478260869563</v>
      </c>
      <c r="J23" s="23">
        <f t="shared" si="1"/>
        <v>1.9235384061671343</v>
      </c>
      <c r="K23" s="23">
        <f t="shared" si="2"/>
        <v>1.5776999234197282</v>
      </c>
      <c r="L23" s="24">
        <f t="shared" si="4"/>
        <v>0.92664790266722807</v>
      </c>
      <c r="M23" s="25">
        <f t="shared" si="5"/>
        <v>4.0820477495066845</v>
      </c>
    </row>
    <row r="24" spans="1:13" s="5" customFormat="1" ht="15.95" customHeight="1" x14ac:dyDescent="0.2">
      <c r="A24" s="18"/>
      <c r="B24" s="19">
        <v>38365</v>
      </c>
      <c r="C24" s="20">
        <v>5</v>
      </c>
      <c r="D24" s="20">
        <v>0</v>
      </c>
      <c r="E24" s="20">
        <v>0</v>
      </c>
      <c r="F24" s="20">
        <v>4</v>
      </c>
      <c r="G24" s="20">
        <v>2</v>
      </c>
      <c r="H24" s="21">
        <f t="shared" si="3"/>
        <v>2.2000000000000002</v>
      </c>
      <c r="I24" s="22">
        <f t="shared" si="0"/>
        <v>2.5043478260869563</v>
      </c>
      <c r="J24" s="23">
        <f t="shared" si="1"/>
        <v>2.2803508501982761</v>
      </c>
      <c r="K24" s="23">
        <f t="shared" si="2"/>
        <v>1.5776999234197282</v>
      </c>
      <c r="L24" s="24">
        <f t="shared" si="4"/>
        <v>0.92664790266722807</v>
      </c>
      <c r="M24" s="25">
        <f t="shared" si="5"/>
        <v>4.0820477495066845</v>
      </c>
    </row>
    <row r="25" spans="1:13" s="5" customFormat="1" ht="15.95" customHeight="1" x14ac:dyDescent="0.2">
      <c r="A25" s="18"/>
      <c r="B25" s="19">
        <v>38366</v>
      </c>
      <c r="C25" s="20">
        <v>2</v>
      </c>
      <c r="D25" s="20">
        <v>3</v>
      </c>
      <c r="E25" s="20">
        <v>1</v>
      </c>
      <c r="F25" s="20">
        <v>2</v>
      </c>
      <c r="G25" s="20">
        <v>0</v>
      </c>
      <c r="H25" s="21">
        <f t="shared" si="3"/>
        <v>1.6</v>
      </c>
      <c r="I25" s="22">
        <f t="shared" si="0"/>
        <v>2.5043478260869563</v>
      </c>
      <c r="J25" s="23">
        <f t="shared" si="1"/>
        <v>1.1401754250991378</v>
      </c>
      <c r="K25" s="23">
        <f t="shared" si="2"/>
        <v>1.5776999234197282</v>
      </c>
      <c r="L25" s="24">
        <f t="shared" si="4"/>
        <v>0.92664790266722807</v>
      </c>
      <c r="M25" s="25">
        <f t="shared" si="5"/>
        <v>4.0820477495066845</v>
      </c>
    </row>
    <row r="26" spans="1:13" s="5" customFormat="1" ht="15.95" customHeight="1" x14ac:dyDescent="0.2">
      <c r="A26" s="18"/>
      <c r="B26" s="19">
        <v>38369</v>
      </c>
      <c r="C26" s="20">
        <v>3</v>
      </c>
      <c r="D26" s="20">
        <v>0</v>
      </c>
      <c r="E26" s="20">
        <v>1</v>
      </c>
      <c r="F26" s="20">
        <v>2</v>
      </c>
      <c r="G26" s="20">
        <v>1</v>
      </c>
      <c r="H26" s="21">
        <f t="shared" si="3"/>
        <v>1.4</v>
      </c>
      <c r="I26" s="22">
        <f t="shared" si="0"/>
        <v>2.5043478260869563</v>
      </c>
      <c r="J26" s="23">
        <f t="shared" si="1"/>
        <v>1.1401754250991378</v>
      </c>
      <c r="K26" s="23">
        <f t="shared" si="2"/>
        <v>1.5776999234197282</v>
      </c>
      <c r="L26" s="24">
        <f t="shared" si="4"/>
        <v>0.92664790266722807</v>
      </c>
      <c r="M26" s="25">
        <f t="shared" si="5"/>
        <v>4.0820477495066845</v>
      </c>
    </row>
    <row r="27" spans="1:13" s="5" customFormat="1" ht="15.95" customHeight="1" x14ac:dyDescent="0.2">
      <c r="A27" s="18"/>
      <c r="B27" s="19">
        <v>38370</v>
      </c>
      <c r="C27" s="20">
        <v>3</v>
      </c>
      <c r="D27" s="20">
        <v>1</v>
      </c>
      <c r="E27" s="20">
        <v>3</v>
      </c>
      <c r="F27" s="20">
        <v>0</v>
      </c>
      <c r="G27" s="20">
        <v>0</v>
      </c>
      <c r="H27" s="21">
        <f t="shared" si="3"/>
        <v>1.4</v>
      </c>
      <c r="I27" s="22">
        <f t="shared" si="0"/>
        <v>2.5043478260869563</v>
      </c>
      <c r="J27" s="23">
        <f t="shared" si="1"/>
        <v>1.51657508881031</v>
      </c>
      <c r="K27" s="23">
        <f t="shared" si="2"/>
        <v>1.5776999234197282</v>
      </c>
      <c r="L27" s="24">
        <f t="shared" si="4"/>
        <v>0.92664790266722807</v>
      </c>
      <c r="M27" s="25">
        <f t="shared" si="5"/>
        <v>4.0820477495066845</v>
      </c>
    </row>
    <row r="28" spans="1:13" s="5" customFormat="1" ht="15.95" customHeight="1" x14ac:dyDescent="0.2">
      <c r="A28" s="18"/>
      <c r="B28" s="19">
        <v>38371</v>
      </c>
      <c r="C28" s="20">
        <v>1</v>
      </c>
      <c r="D28" s="20">
        <v>5</v>
      </c>
      <c r="E28" s="20">
        <v>4</v>
      </c>
      <c r="F28" s="20">
        <v>1</v>
      </c>
      <c r="G28" s="20">
        <v>1</v>
      </c>
      <c r="H28" s="21">
        <f t="shared" si="3"/>
        <v>2.4</v>
      </c>
      <c r="I28" s="22">
        <f t="shared" si="0"/>
        <v>2.5043478260869563</v>
      </c>
      <c r="J28" s="23">
        <f t="shared" si="1"/>
        <v>1.9493588689617927</v>
      </c>
      <c r="K28" s="23">
        <f t="shared" si="2"/>
        <v>1.5776999234197282</v>
      </c>
      <c r="L28" s="24">
        <f t="shared" si="4"/>
        <v>0.92664790266722807</v>
      </c>
      <c r="M28" s="25">
        <f t="shared" si="5"/>
        <v>4.0820477495066845</v>
      </c>
    </row>
    <row r="29" spans="1:13" s="5" customFormat="1" ht="15.95" customHeight="1" x14ac:dyDescent="0.2">
      <c r="A29" s="18"/>
      <c r="B29" s="19">
        <v>38372</v>
      </c>
      <c r="C29" s="20">
        <v>4</v>
      </c>
      <c r="D29" s="20">
        <v>0</v>
      </c>
      <c r="E29" s="20">
        <v>3</v>
      </c>
      <c r="F29" s="20">
        <v>2</v>
      </c>
      <c r="G29" s="20">
        <v>0</v>
      </c>
      <c r="H29" s="21">
        <f t="shared" si="3"/>
        <v>1.8</v>
      </c>
      <c r="I29" s="22">
        <f t="shared" si="0"/>
        <v>2.5043478260869563</v>
      </c>
      <c r="J29" s="23">
        <f t="shared" si="1"/>
        <v>1.7888543819998317</v>
      </c>
      <c r="K29" s="23">
        <f t="shared" si="2"/>
        <v>1.5776999234197282</v>
      </c>
      <c r="L29" s="24">
        <f t="shared" si="4"/>
        <v>0.92664790266722807</v>
      </c>
      <c r="M29" s="25">
        <f t="shared" si="5"/>
        <v>4.0820477495066845</v>
      </c>
    </row>
    <row r="30" spans="1:13" s="5" customFormat="1" ht="15.95" customHeight="1" x14ac:dyDescent="0.2">
      <c r="A30" s="18"/>
      <c r="B30" s="19">
        <v>38373</v>
      </c>
      <c r="C30" s="20">
        <v>3</v>
      </c>
      <c r="D30" s="20">
        <v>4</v>
      </c>
      <c r="E30" s="20">
        <v>1</v>
      </c>
      <c r="F30" s="20">
        <v>2</v>
      </c>
      <c r="G30" s="20">
        <v>3</v>
      </c>
      <c r="H30" s="21">
        <f t="shared" si="3"/>
        <v>2.6</v>
      </c>
      <c r="I30" s="22">
        <f t="shared" si="0"/>
        <v>2.5043478260869563</v>
      </c>
      <c r="J30" s="23">
        <f t="shared" si="1"/>
        <v>1.1401754250991383</v>
      </c>
      <c r="K30" s="23">
        <f t="shared" si="2"/>
        <v>1.5776999234197282</v>
      </c>
      <c r="L30" s="24">
        <f t="shared" si="4"/>
        <v>0.92664790266722807</v>
      </c>
      <c r="M30" s="25">
        <f t="shared" si="5"/>
        <v>4.0820477495066845</v>
      </c>
    </row>
    <row r="31" spans="1:13" s="5" customFormat="1" ht="15.95" customHeight="1" x14ac:dyDescent="0.2">
      <c r="A31" s="18"/>
      <c r="B31" s="19">
        <v>38376</v>
      </c>
      <c r="C31" s="20">
        <v>1</v>
      </c>
      <c r="D31" s="20">
        <v>4</v>
      </c>
      <c r="E31" s="20">
        <v>0</v>
      </c>
      <c r="F31" s="20">
        <v>5</v>
      </c>
      <c r="G31" s="20">
        <v>0</v>
      </c>
      <c r="H31" s="21">
        <f t="shared" si="3"/>
        <v>2</v>
      </c>
      <c r="I31" s="22">
        <f t="shared" si="0"/>
        <v>2.5043478260869563</v>
      </c>
      <c r="J31" s="23">
        <f t="shared" si="1"/>
        <v>2.3452078799117149</v>
      </c>
      <c r="K31" s="23">
        <f t="shared" si="2"/>
        <v>1.5776999234197282</v>
      </c>
      <c r="L31" s="24">
        <f t="shared" si="4"/>
        <v>0.92664790266722807</v>
      </c>
      <c r="M31" s="25">
        <f t="shared" si="5"/>
        <v>4.0820477495066845</v>
      </c>
    </row>
    <row r="32" spans="1:13" s="5" customFormat="1" ht="15.95" customHeight="1" x14ac:dyDescent="0.2">
      <c r="A32" s="18"/>
      <c r="B32" s="19">
        <v>38377</v>
      </c>
      <c r="C32" s="20">
        <v>4</v>
      </c>
      <c r="D32" s="20">
        <v>4</v>
      </c>
      <c r="E32" s="20">
        <v>0</v>
      </c>
      <c r="F32" s="20">
        <v>2</v>
      </c>
      <c r="G32" s="20">
        <v>2</v>
      </c>
      <c r="H32" s="21">
        <f t="shared" si="3"/>
        <v>2.4</v>
      </c>
      <c r="I32" s="22">
        <f t="shared" si="0"/>
        <v>2.5043478260869563</v>
      </c>
      <c r="J32" s="23">
        <f t="shared" si="1"/>
        <v>1.6733200530681511</v>
      </c>
      <c r="K32" s="23">
        <f t="shared" si="2"/>
        <v>1.5776999234197282</v>
      </c>
      <c r="L32" s="24">
        <f t="shared" si="4"/>
        <v>0.92664790266722807</v>
      </c>
      <c r="M32" s="25">
        <f t="shared" si="5"/>
        <v>4.0820477495066845</v>
      </c>
    </row>
    <row r="33" spans="1:13" s="5" customFormat="1" ht="15.95" customHeight="1" x14ac:dyDescent="0.2">
      <c r="A33" s="18"/>
      <c r="B33" s="19">
        <v>38378</v>
      </c>
      <c r="C33" s="20">
        <v>0</v>
      </c>
      <c r="D33" s="20">
        <v>3</v>
      </c>
      <c r="E33" s="20">
        <v>4</v>
      </c>
      <c r="F33" s="20">
        <v>4</v>
      </c>
      <c r="G33" s="20">
        <v>1</v>
      </c>
      <c r="H33" s="21">
        <f t="shared" si="3"/>
        <v>2.4</v>
      </c>
      <c r="I33" s="22">
        <f t="shared" si="0"/>
        <v>2.5043478260869563</v>
      </c>
      <c r="J33" s="23">
        <f t="shared" si="1"/>
        <v>1.8165902124584949</v>
      </c>
      <c r="K33" s="23">
        <f t="shared" si="2"/>
        <v>1.5776999234197282</v>
      </c>
      <c r="L33" s="24">
        <f t="shared" si="4"/>
        <v>0.92664790266722807</v>
      </c>
      <c r="M33" s="25">
        <f t="shared" si="5"/>
        <v>4.0820477495066845</v>
      </c>
    </row>
    <row r="34" spans="1:13" s="5" customFormat="1" ht="15.95" customHeight="1" x14ac:dyDescent="0.2">
      <c r="A34" s="18"/>
      <c r="B34" s="19">
        <v>38379</v>
      </c>
      <c r="C34" s="20">
        <v>4</v>
      </c>
      <c r="D34" s="20">
        <v>2</v>
      </c>
      <c r="E34" s="20">
        <v>0</v>
      </c>
      <c r="F34" s="20">
        <v>3</v>
      </c>
      <c r="G34" s="20">
        <v>2</v>
      </c>
      <c r="H34" s="21">
        <f t="shared" si="3"/>
        <v>2.2000000000000002</v>
      </c>
      <c r="I34" s="22">
        <f t="shared" si="0"/>
        <v>2.5043478260869563</v>
      </c>
      <c r="J34" s="23">
        <f t="shared" si="1"/>
        <v>1.4832396974191326</v>
      </c>
      <c r="K34" s="23">
        <f t="shared" si="2"/>
        <v>1.5776999234197282</v>
      </c>
      <c r="L34" s="24">
        <f t="shared" si="4"/>
        <v>0.92664790266722807</v>
      </c>
      <c r="M34" s="25">
        <f t="shared" si="5"/>
        <v>4.0820477495066845</v>
      </c>
    </row>
    <row r="35" spans="1:13" s="5" customFormat="1" ht="15.95" customHeight="1" x14ac:dyDescent="0.2">
      <c r="A35" s="18"/>
      <c r="B35" s="19">
        <v>38380</v>
      </c>
      <c r="C35" s="20">
        <v>5</v>
      </c>
      <c r="D35" s="20">
        <v>3</v>
      </c>
      <c r="E35" s="20">
        <v>0</v>
      </c>
      <c r="F35" s="20">
        <v>4</v>
      </c>
      <c r="G35" s="20">
        <v>2</v>
      </c>
      <c r="H35" s="21">
        <f>AVERAGE(C35:G35)</f>
        <v>2.8</v>
      </c>
      <c r="I35" s="22">
        <f t="shared" si="0"/>
        <v>2.5043478260869563</v>
      </c>
      <c r="J35" s="23">
        <f>STDEV(C35:G35)</f>
        <v>1.9235384061671343</v>
      </c>
      <c r="K35" s="23">
        <f t="shared" si="2"/>
        <v>1.5776999234197282</v>
      </c>
      <c r="L35" s="24">
        <f t="shared" si="4"/>
        <v>0.92664790266722807</v>
      </c>
      <c r="M35" s="25">
        <f t="shared" si="5"/>
        <v>4.0820477495066845</v>
      </c>
    </row>
    <row r="36" spans="1:13" s="5" customFormat="1" ht="15.95" customHeight="1" x14ac:dyDescent="0.2">
      <c r="A36" s="18"/>
      <c r="B36" s="19">
        <v>38383</v>
      </c>
      <c r="C36" s="20">
        <v>2</v>
      </c>
      <c r="D36" s="20">
        <v>3</v>
      </c>
      <c r="E36" s="20">
        <v>1</v>
      </c>
      <c r="F36" s="20">
        <v>2</v>
      </c>
      <c r="G36" s="20">
        <v>4</v>
      </c>
      <c r="H36" s="21">
        <f>AVERAGE(C36:G36)</f>
        <v>2.4</v>
      </c>
      <c r="I36" s="22">
        <f>AVERAGE($H$14:$H$36)</f>
        <v>2.5043478260869563</v>
      </c>
      <c r="J36" s="23">
        <f>STDEV(C36:G36)</f>
        <v>1.1401754250991378</v>
      </c>
      <c r="K36" s="23">
        <f>AVERAGE($J$14:$J$36)</f>
        <v>1.5776999234197282</v>
      </c>
      <c r="L36" s="24">
        <f t="shared" si="4"/>
        <v>0.92664790266722807</v>
      </c>
      <c r="M36" s="25">
        <f t="shared" si="5"/>
        <v>4.0820477495066845</v>
      </c>
    </row>
    <row r="37" spans="1:13" x14ac:dyDescent="0.2">
      <c r="A37" s="1"/>
    </row>
    <row r="38" spans="1:13" x14ac:dyDescent="0.2">
      <c r="B38" s="3"/>
      <c r="C38" s="2"/>
      <c r="D38" s="4"/>
    </row>
    <row r="39" spans="1:13" x14ac:dyDescent="0.2">
      <c r="B39" s="3"/>
      <c r="C39" s="2"/>
      <c r="D39" s="4"/>
    </row>
  </sheetData>
  <mergeCells count="9">
    <mergeCell ref="A2:H2"/>
    <mergeCell ref="M12:M13"/>
    <mergeCell ref="H4:M9"/>
    <mergeCell ref="C12:G12"/>
    <mergeCell ref="H12:H13"/>
    <mergeCell ref="I12:I13"/>
    <mergeCell ref="J12:J13"/>
    <mergeCell ref="K12:K13"/>
    <mergeCell ref="L12:L13"/>
  </mergeCells>
  <phoneticPr fontId="0" type="noConversion"/>
  <pageMargins left="0.75" right="0.75" top="1" bottom="1" header="0.5" footer="0.5"/>
  <pageSetup scale="79" orientation="portrait" r:id="rId1"/>
  <headerFooter alignWithMargins="0"/>
  <ignoredErrors>
    <ignoredError sqref="H14:H36 J14:J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Manufacturing Imperfections</vt:lpstr>
      <vt:lpstr>Control Chart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INITIALS here</dc:creator>
  <cp:lastModifiedBy>Your INITIALS here</cp:lastModifiedBy>
  <cp:lastPrinted>2005-02-10T19:32:25Z</cp:lastPrinted>
  <dcterms:created xsi:type="dcterms:W3CDTF">2001-10-17T18:54:23Z</dcterms:created>
  <dcterms:modified xsi:type="dcterms:W3CDTF">2016-05-26T19:37:40Z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TC060827411033</vt:lpwstr>
  </property>
</Properties>
</file>